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ttmanm\Desktop\"/>
    </mc:Choice>
  </mc:AlternateContent>
  <workbookProtection workbookAlgorithmName="SHA-512" workbookHashValue="p28sdF9/RZh7f7xi07JVMtDIqnue2pguT2USCuEg0MuxSGHSbvsAJ7DSQ85VkpicSCX8EgT14wdRXlKTG4cNQg==" workbookSaltValue="xI7VdVqfNsLaIkDdVLfwsg==" workbookSpinCount="100000" lockStructure="1"/>
  <bookViews>
    <workbookView xWindow="0" yWindow="0" windowWidth="28800" windowHeight="12315"/>
  </bookViews>
  <sheets>
    <sheet name="Berechnungstool Grundsteuer" sheetId="1" r:id="rId1"/>
    <sheet name="Messbescheid bis 2024" sheetId="2" r:id="rId2"/>
    <sheet name="Messbescheid ab 2025"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D9" i="1"/>
  <c r="D12" i="1" l="1"/>
  <c r="D13" i="1"/>
  <c r="C19" i="1"/>
  <c r="D19" i="1" s="1"/>
  <c r="B19" i="1"/>
  <c r="C18" i="1"/>
  <c r="B18" i="1"/>
  <c r="C16" i="1"/>
  <c r="C15" i="1"/>
  <c r="B16" i="1"/>
  <c r="B15" i="1"/>
  <c r="D18" i="1" l="1"/>
  <c r="D16" i="1"/>
  <c r="D15" i="1"/>
</calcChain>
</file>

<file path=xl/sharedStrings.xml><?xml version="1.0" encoding="utf-8"?>
<sst xmlns="http://schemas.openxmlformats.org/spreadsheetml/2006/main" count="26" uniqueCount="25">
  <si>
    <t>bis 2024</t>
  </si>
  <si>
    <t>ab 2025</t>
  </si>
  <si>
    <t>Hebesatz Grundsteuer A</t>
  </si>
  <si>
    <t>Hebesatz Grundsteuer B</t>
  </si>
  <si>
    <t>Grundsteuermessbetrag Grundsteuer A</t>
  </si>
  <si>
    <t>Grundsteuermessbetrag Grundsteuer B</t>
  </si>
  <si>
    <t>Änderung</t>
  </si>
  <si>
    <t>Bemerkung</t>
  </si>
  <si>
    <t>Berechnungstool Auswirkungen Grundsteueränderung 2025 in der Stadt Viechtach</t>
  </si>
  <si>
    <t>der voraussichtliche aufkommensneutrale Hebesatz beträgt bei der Grundsteuer A 350%</t>
  </si>
  <si>
    <t>der voraussichtliche aufkommensneutrale Hebesatz beträgt bei der Grundsteuer B 240%</t>
  </si>
  <si>
    <t>* jeweils Jahresbeträge</t>
  </si>
  <si>
    <t>Hebesatz x Grundsteuermessbetrag</t>
  </si>
  <si>
    <t>zu zahlende Grundsteuer A*</t>
  </si>
  <si>
    <t>zu zahlende Grundsteuer B*</t>
  </si>
  <si>
    <t>Gesamt-Einnahmen der Stadt Viechtach Grundsteuer A*</t>
  </si>
  <si>
    <t>Gesamt-Einnahmen der Stadt Viechtach Grundsteuer B*</t>
  </si>
  <si>
    <t>dem Grundsteuermess-bescheid ab 2025</t>
  </si>
  <si>
    <t>Den Grundsteuermessbetrag entnehmen Sie bitte</t>
  </si>
  <si>
    <t xml:space="preserve">dem Grundsteuermess-bescheid bis 2024 bzw. </t>
  </si>
  <si>
    <r>
      <rPr>
        <b/>
        <sz val="14"/>
        <color theme="1"/>
        <rFont val="Wingdings"/>
        <charset val="2"/>
      </rPr>
      <t>F</t>
    </r>
    <r>
      <rPr>
        <b/>
        <sz val="14"/>
        <color theme="1"/>
        <rFont val="Arial"/>
        <family val="2"/>
      </rPr>
      <t xml:space="preserve"> Es können nur die gelb markierten Felder bearbeitet werden. Bitte beachten Sie auch die grün markierten Links! </t>
    </r>
  </si>
  <si>
    <t>Bei Fragen zur Grundsteuer wenden Sie sich bitte an die Kämmerei der Stadt Viechtach (Tel. 09942/808-206, -205 oder 200, grundsteuer@viechtach.de).</t>
  </si>
  <si>
    <t>Bei Fragen zum Grundsteuermessbetrag, der die Grundlage für die Festsetzung der Grundsteuer durch die Stadt Viechtach darstellt, ist ausschließlich das Finanzamt Zwiesel mit der Außenstelle Viechtach der richtige Ansprechpartner (Tel. 09922/507-0, poststelle.fa-zwi@finanzamt.bayern.de).</t>
  </si>
  <si>
    <t>© Stadt Viechtach, Kämmerei, Stand 31.10.2024, Alle Angaben ohne Gewähr.</t>
  </si>
  <si>
    <t>Der Stadtrat hat in seiner Sitzung am 04.11.2024 einen Grundsteuer-Hebesatz                                                      von jeweils 310 (Grundsteuer A und Grundsteuer B) ab 2025 beschlossen.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</si>
</sst>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0\ &quot;€&quot;;[Red]\-#,##0\ &quot;€&quot;"/>
    <numFmt numFmtId="8" formatCode="#,##0.00\ &quot;€&quot;;[Red]\-#,##0.00\ &quot;€&quot;"/>
    <numFmt numFmtId="44" formatCode="_-* #,##0.00\ &quot;€&quot;_-;\-* #,##0.00\ &quot;€&quot;_-;_-* &quot;-&quot;??\ &quot;€&quot;_-;_-@_-"/>
    <numFmt numFmtId="164" formatCode="#,##0[$%];[Red]\-#,##0[$%]"/>
  </numFmts>
  <fonts count="12" x14ac:knownFonts="1">
    <font>
      <sz val="11"/>
      <color theme="1"/>
      <name val="Arial"/>
      <family val="2"/>
    </font>
    <font>
      <sz val="11"/>
      <color theme="1"/>
      <name val="Arial"/>
      <family val="2"/>
    </font>
    <font>
      <b/>
      <sz val="11"/>
      <color theme="1"/>
      <name val="Arial"/>
      <family val="2"/>
    </font>
    <font>
      <b/>
      <sz val="14"/>
      <color theme="1"/>
      <name val="Arial"/>
      <family val="2"/>
    </font>
    <font>
      <sz val="8"/>
      <color theme="1"/>
      <name val="Arial"/>
      <family val="2"/>
    </font>
    <font>
      <sz val="7"/>
      <color theme="1"/>
      <name val="Arial"/>
      <family val="2"/>
    </font>
    <font>
      <b/>
      <sz val="8"/>
      <color theme="1"/>
      <name val="Arial"/>
      <family val="2"/>
    </font>
    <font>
      <u/>
      <sz val="11"/>
      <color theme="10"/>
      <name val="Arial"/>
      <family val="2"/>
    </font>
    <font>
      <u/>
      <sz val="7"/>
      <color theme="10"/>
      <name val="Arial Narrow"/>
      <family val="2"/>
    </font>
    <font>
      <b/>
      <sz val="16"/>
      <color theme="1"/>
      <name val="Arial"/>
      <family val="2"/>
    </font>
    <font>
      <b/>
      <sz val="14"/>
      <color theme="1"/>
      <name val="Wingdings"/>
      <charset val="2"/>
    </font>
    <font>
      <b/>
      <sz val="9"/>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DFF"/>
        <bgColor indexed="64"/>
      </patternFill>
    </fill>
    <fill>
      <patternFill patternType="solid">
        <fgColor theme="0" tint="-0.14999847407452621"/>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38">
    <xf numFmtId="0" fontId="0" fillId="0" borderId="0" xfId="0"/>
    <xf numFmtId="44" fontId="0" fillId="0" borderId="0" xfId="1" applyFont="1"/>
    <xf numFmtId="8" fontId="0" fillId="0" borderId="0" xfId="0" applyNumberFormat="1"/>
    <xf numFmtId="6" fontId="0" fillId="0" borderId="0" xfId="1" applyNumberFormat="1" applyFont="1"/>
    <xf numFmtId="0" fontId="4" fillId="3" borderId="0" xfId="0" applyFont="1" applyFill="1"/>
    <xf numFmtId="0" fontId="0" fillId="3" borderId="0" xfId="0" applyFill="1"/>
    <xf numFmtId="0" fontId="6" fillId="3" borderId="0" xfId="0" applyFont="1" applyFill="1" applyAlignment="1">
      <alignment horizontal="left" shrinkToFit="1"/>
    </xf>
    <xf numFmtId="0" fontId="0" fillId="0" borderId="0" xfId="0" applyAlignment="1">
      <alignment vertical="center"/>
    </xf>
    <xf numFmtId="0" fontId="0" fillId="3" borderId="0" xfId="0" applyFill="1" applyAlignment="1">
      <alignment horizontal="left"/>
    </xf>
    <xf numFmtId="0" fontId="0" fillId="0" borderId="0" xfId="0" applyAlignment="1">
      <alignment horizontal="left"/>
    </xf>
    <xf numFmtId="0" fontId="0" fillId="3" borderId="0" xfId="0" applyFill="1" applyAlignment="1">
      <alignment horizontal="left" vertical="center"/>
    </xf>
    <xf numFmtId="0" fontId="8" fillId="6" borderId="5" xfId="2" applyFont="1" applyFill="1" applyBorder="1" applyAlignment="1">
      <alignment horizontal="center" vertical="center" wrapText="1"/>
    </xf>
    <xf numFmtId="0" fontId="8" fillId="6" borderId="6" xfId="2" applyFont="1" applyFill="1" applyBorder="1" applyAlignment="1">
      <alignment horizontal="center" vertical="center" wrapText="1"/>
    </xf>
    <xf numFmtId="8" fontId="0" fillId="3" borderId="0" xfId="0" applyNumberFormat="1" applyFill="1"/>
    <xf numFmtId="0" fontId="5" fillId="3" borderId="0" xfId="0" applyFont="1" applyFill="1"/>
    <xf numFmtId="0" fontId="0" fillId="0" borderId="1" xfId="0" applyBorder="1" applyAlignment="1">
      <alignment vertical="center"/>
    </xf>
    <xf numFmtId="9" fontId="0" fillId="0" borderId="1" xfId="0" applyNumberFormat="1" applyBorder="1" applyAlignment="1">
      <alignment vertical="center"/>
    </xf>
    <xf numFmtId="0" fontId="0" fillId="3" borderId="0" xfId="0" applyFill="1" applyAlignment="1">
      <alignment vertical="center"/>
    </xf>
    <xf numFmtId="8" fontId="0" fillId="0" borderId="2" xfId="1" applyNumberFormat="1" applyFont="1" applyBorder="1" applyAlignment="1">
      <alignment vertical="center"/>
    </xf>
    <xf numFmtId="44" fontId="0" fillId="0" borderId="1" xfId="1" applyFont="1" applyBorder="1" applyAlignment="1">
      <alignment vertical="center"/>
    </xf>
    <xf numFmtId="8" fontId="0" fillId="0" borderId="1" xfId="1" applyNumberFormat="1" applyFont="1" applyBorder="1" applyAlignment="1">
      <alignment vertical="center"/>
    </xf>
    <xf numFmtId="6" fontId="0" fillId="0" borderId="1" xfId="1" applyNumberFormat="1" applyFont="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8" fontId="2" fillId="5" borderId="1" xfId="0" applyNumberFormat="1" applyFont="1" applyFill="1" applyBorder="1" applyAlignment="1">
      <alignment horizontal="center" vertical="center"/>
    </xf>
    <xf numFmtId="164" fontId="0" fillId="0" borderId="1" xfId="0" applyNumberFormat="1" applyBorder="1" applyAlignment="1">
      <alignment vertical="center"/>
    </xf>
    <xf numFmtId="9" fontId="0" fillId="2" borderId="1" xfId="0" applyNumberFormat="1" applyFill="1" applyBorder="1" applyAlignment="1" applyProtection="1">
      <alignment vertical="center"/>
      <protection locked="0"/>
    </xf>
    <xf numFmtId="44" fontId="0" fillId="2" borderId="1" xfId="1" applyFont="1" applyFill="1" applyBorder="1" applyAlignment="1" applyProtection="1">
      <alignment vertical="center"/>
      <protection locked="0"/>
    </xf>
    <xf numFmtId="0" fontId="5" fillId="3" borderId="0" xfId="0" applyFont="1" applyFill="1" applyAlignment="1">
      <alignment horizontal="left" vertical="center" wrapText="1"/>
    </xf>
    <xf numFmtId="0" fontId="5" fillId="3" borderId="1" xfId="0" applyFont="1" applyFill="1" applyBorder="1" applyAlignment="1">
      <alignment horizontal="left" vertical="center" wrapText="1"/>
    </xf>
    <xf numFmtId="0" fontId="3" fillId="4" borderId="0" xfId="0" applyFont="1" applyFill="1" applyAlignment="1">
      <alignment horizontal="center" shrinkToFit="1"/>
    </xf>
    <xf numFmtId="0" fontId="9" fillId="3" borderId="0" xfId="0" applyFont="1" applyFill="1" applyAlignment="1">
      <alignment horizontal="left" shrinkToFit="1"/>
    </xf>
    <xf numFmtId="0" fontId="2" fillId="5"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4" borderId="0" xfId="0" applyFont="1" applyFill="1" applyAlignment="1">
      <alignment horizontal="center" wrapText="1" shrinkToFit="1"/>
    </xf>
    <xf numFmtId="0" fontId="3" fillId="3" borderId="0" xfId="0" applyFont="1" applyFill="1" applyAlignment="1">
      <alignment horizontal="center" shrinkToFit="1"/>
    </xf>
    <xf numFmtId="0" fontId="11" fillId="3" borderId="0" xfId="0" applyFont="1" applyFill="1"/>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457200</xdr:colOff>
      <xdr:row>49</xdr:row>
      <xdr:rowOff>114300</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24600" cy="89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485774</xdr:colOff>
      <xdr:row>18</xdr:row>
      <xdr:rowOff>161925</xdr:rowOff>
    </xdr:from>
    <xdr:to>
      <xdr:col>6</xdr:col>
      <xdr:colOff>590549</xdr:colOff>
      <xdr:row>22</xdr:row>
      <xdr:rowOff>9525</xdr:rowOff>
    </xdr:to>
    <xdr:sp macro="" textlink="">
      <xdr:nvSpPr>
        <xdr:cNvPr id="3" name="Ellipse 2"/>
        <xdr:cNvSpPr/>
      </xdr:nvSpPr>
      <xdr:spPr>
        <a:xfrm>
          <a:off x="3838574" y="3419475"/>
          <a:ext cx="1781175" cy="5715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390525</xdr:colOff>
      <xdr:row>49</xdr:row>
      <xdr:rowOff>85725</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6257925" cy="894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50</xdr:row>
      <xdr:rowOff>0</xdr:rowOff>
    </xdr:from>
    <xdr:to>
      <xdr:col>2</xdr:col>
      <xdr:colOff>104775</xdr:colOff>
      <xdr:row>1048575</xdr:row>
      <xdr:rowOff>571500</xdr:rowOff>
    </xdr:to>
    <xdr:sp macro="" textlink="">
      <xdr:nvSpPr>
        <xdr:cNvPr id="4" name="Ellipse 3"/>
        <xdr:cNvSpPr/>
      </xdr:nvSpPr>
      <xdr:spPr>
        <a:xfrm>
          <a:off x="0" y="9048750"/>
          <a:ext cx="1781175" cy="5715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95249</xdr:colOff>
      <xdr:row>17</xdr:row>
      <xdr:rowOff>9525</xdr:rowOff>
    </xdr:from>
    <xdr:to>
      <xdr:col>7</xdr:col>
      <xdr:colOff>333374</xdr:colOff>
      <xdr:row>19</xdr:row>
      <xdr:rowOff>9525</xdr:rowOff>
    </xdr:to>
    <xdr:sp macro="" textlink="">
      <xdr:nvSpPr>
        <xdr:cNvPr id="5" name="Ellipse 4"/>
        <xdr:cNvSpPr/>
      </xdr:nvSpPr>
      <xdr:spPr>
        <a:xfrm>
          <a:off x="4286249" y="3086100"/>
          <a:ext cx="1914525"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zoomScale="145" zoomScaleNormal="145" workbookViewId="0">
      <selection activeCell="C10" sqref="C10"/>
    </sheetView>
  </sheetViews>
  <sheetFormatPr baseColWidth="10" defaultColWidth="0" defaultRowHeight="8.25" customHeight="1" zeroHeight="1" x14ac:dyDescent="0.2"/>
  <cols>
    <col min="1" max="1" width="46.375" customWidth="1"/>
    <col min="2" max="3" width="13.5" customWidth="1"/>
    <col min="4" max="4" width="13" style="2" bestFit="1" customWidth="1"/>
    <col min="5" max="6" width="14" style="9" customWidth="1"/>
    <col min="7" max="7" width="2.875" style="5" customWidth="1"/>
    <col min="8" max="10" width="0" style="5" hidden="1" customWidth="1"/>
    <col min="11" max="16384" width="11" hidden="1"/>
  </cols>
  <sheetData>
    <row r="1" spans="1:10" ht="20.25" x14ac:dyDescent="0.3">
      <c r="A1" s="31" t="s">
        <v>8</v>
      </c>
      <c r="B1" s="31"/>
      <c r="C1" s="31"/>
      <c r="D1" s="31"/>
      <c r="E1" s="31"/>
      <c r="F1" s="31"/>
      <c r="G1" s="31"/>
    </row>
    <row r="2" spans="1:10" ht="14.25" x14ac:dyDescent="0.2">
      <c r="A2" s="4" t="s">
        <v>23</v>
      </c>
      <c r="B2" s="5"/>
      <c r="C2" s="5"/>
      <c r="D2" s="5"/>
      <c r="E2" s="8"/>
      <c r="F2" s="8"/>
    </row>
    <row r="3" spans="1:10" ht="18" x14ac:dyDescent="0.25">
      <c r="A3" s="30" t="s">
        <v>20</v>
      </c>
      <c r="B3" s="30"/>
      <c r="C3" s="30"/>
      <c r="D3" s="30"/>
      <c r="E3" s="30"/>
      <c r="F3" s="30"/>
    </row>
    <row r="4" spans="1:10" ht="12" customHeight="1" x14ac:dyDescent="0.25">
      <c r="A4" s="36"/>
      <c r="B4" s="36"/>
      <c r="C4" s="36"/>
      <c r="D4" s="36"/>
      <c r="E4" s="36"/>
      <c r="F4" s="36"/>
    </row>
    <row r="5" spans="1:10" ht="18" customHeight="1" x14ac:dyDescent="0.2">
      <c r="A5" s="35" t="s">
        <v>24</v>
      </c>
      <c r="B5" s="35"/>
      <c r="C5" s="35"/>
      <c r="D5" s="35"/>
      <c r="E5" s="35"/>
      <c r="F5" s="35"/>
    </row>
    <row r="6" spans="1:10" ht="18" customHeight="1" x14ac:dyDescent="0.2">
      <c r="A6" s="35"/>
      <c r="B6" s="35"/>
      <c r="C6" s="35"/>
      <c r="D6" s="35"/>
      <c r="E6" s="35"/>
      <c r="F6" s="35"/>
    </row>
    <row r="7" spans="1:10" s="5" customFormat="1" ht="12" customHeight="1" x14ac:dyDescent="0.2">
      <c r="A7" s="6"/>
      <c r="B7" s="6"/>
      <c r="C7" s="6"/>
      <c r="E7" s="8"/>
      <c r="F7" s="8"/>
    </row>
    <row r="8" spans="1:10" ht="18.75" customHeight="1" x14ac:dyDescent="0.2">
      <c r="A8" s="22"/>
      <c r="B8" s="23" t="s">
        <v>0</v>
      </c>
      <c r="C8" s="23" t="s">
        <v>1</v>
      </c>
      <c r="D8" s="24" t="s">
        <v>6</v>
      </c>
      <c r="E8" s="32" t="s">
        <v>7</v>
      </c>
      <c r="F8" s="32"/>
    </row>
    <row r="9" spans="1:10" s="7" customFormat="1" ht="18.75" customHeight="1" x14ac:dyDescent="0.2">
      <c r="A9" s="15" t="s">
        <v>2</v>
      </c>
      <c r="B9" s="16">
        <v>3.9</v>
      </c>
      <c r="C9" s="26">
        <v>3.1</v>
      </c>
      <c r="D9" s="25">
        <f>(C9-B9)*100</f>
        <v>-79.999999999999986</v>
      </c>
      <c r="E9" s="29" t="s">
        <v>9</v>
      </c>
      <c r="F9" s="29"/>
      <c r="G9" s="17"/>
      <c r="H9" s="17"/>
      <c r="I9" s="17"/>
      <c r="J9" s="17"/>
    </row>
    <row r="10" spans="1:10" s="7" customFormat="1" ht="18.75" customHeight="1" x14ac:dyDescent="0.2">
      <c r="A10" s="15" t="s">
        <v>3</v>
      </c>
      <c r="B10" s="16">
        <v>3.9</v>
      </c>
      <c r="C10" s="26">
        <v>3.1</v>
      </c>
      <c r="D10" s="25">
        <f>(C10-B10)*100</f>
        <v>-79.999999999999986</v>
      </c>
      <c r="E10" s="29" t="s">
        <v>10</v>
      </c>
      <c r="F10" s="29"/>
      <c r="G10" s="17"/>
      <c r="H10" s="17"/>
      <c r="I10" s="17"/>
      <c r="J10" s="17"/>
    </row>
    <row r="11" spans="1:10" ht="10.5" customHeight="1" x14ac:dyDescent="0.2">
      <c r="E11" s="10"/>
      <c r="F11" s="8"/>
    </row>
    <row r="12" spans="1:10" s="7" customFormat="1" ht="18.75" customHeight="1" x14ac:dyDescent="0.2">
      <c r="A12" s="15" t="s">
        <v>4</v>
      </c>
      <c r="B12" s="27"/>
      <c r="C12" s="27"/>
      <c r="D12" s="18">
        <f t="shared" ref="D12:D19" si="0">C12-B12</f>
        <v>0</v>
      </c>
      <c r="E12" s="33" t="s">
        <v>18</v>
      </c>
      <c r="F12" s="34"/>
      <c r="G12" s="17"/>
      <c r="H12" s="17"/>
      <c r="I12" s="17"/>
      <c r="J12" s="17"/>
    </row>
    <row r="13" spans="1:10" s="7" customFormat="1" ht="18.75" customHeight="1" x14ac:dyDescent="0.2">
      <c r="A13" s="15" t="s">
        <v>5</v>
      </c>
      <c r="B13" s="27"/>
      <c r="C13" s="27"/>
      <c r="D13" s="18">
        <f t="shared" si="0"/>
        <v>0</v>
      </c>
      <c r="E13" s="11" t="s">
        <v>19</v>
      </c>
      <c r="F13" s="12" t="s">
        <v>17</v>
      </c>
      <c r="G13" s="17"/>
      <c r="H13" s="17"/>
      <c r="I13" s="17"/>
      <c r="J13" s="17"/>
    </row>
    <row r="14" spans="1:10" ht="10.5" customHeight="1" x14ac:dyDescent="0.2">
      <c r="B14" s="1"/>
      <c r="C14" s="1"/>
      <c r="E14" s="10"/>
      <c r="F14" s="8"/>
    </row>
    <row r="15" spans="1:10" s="7" customFormat="1" ht="18.75" customHeight="1" x14ac:dyDescent="0.2">
      <c r="A15" s="15" t="s">
        <v>13</v>
      </c>
      <c r="B15" s="19">
        <f>B12*B9</f>
        <v>0</v>
      </c>
      <c r="C15" s="19">
        <f>C12*C9</f>
        <v>0</v>
      </c>
      <c r="D15" s="20">
        <f t="shared" si="0"/>
        <v>0</v>
      </c>
      <c r="E15" s="29" t="s">
        <v>12</v>
      </c>
      <c r="F15" s="29"/>
      <c r="G15" s="17"/>
      <c r="H15" s="17"/>
      <c r="I15" s="17"/>
      <c r="J15" s="17"/>
    </row>
    <row r="16" spans="1:10" s="7" customFormat="1" ht="18.75" customHeight="1" x14ac:dyDescent="0.2">
      <c r="A16" s="15" t="s">
        <v>14</v>
      </c>
      <c r="B16" s="19">
        <f>B13*B10</f>
        <v>0</v>
      </c>
      <c r="C16" s="19">
        <f>C13*C10</f>
        <v>0</v>
      </c>
      <c r="D16" s="20">
        <f t="shared" si="0"/>
        <v>0</v>
      </c>
      <c r="E16" s="29" t="s">
        <v>12</v>
      </c>
      <c r="F16" s="29"/>
      <c r="G16" s="17"/>
      <c r="H16" s="17"/>
      <c r="I16" s="17"/>
      <c r="J16" s="17"/>
    </row>
    <row r="17" spans="1:10" ht="10.5" customHeight="1" x14ac:dyDescent="0.2">
      <c r="B17" s="3"/>
      <c r="C17" s="3"/>
      <c r="E17" s="8"/>
      <c r="F17" s="8"/>
    </row>
    <row r="18" spans="1:10" s="7" customFormat="1" ht="18.75" customHeight="1" x14ac:dyDescent="0.2">
      <c r="A18" s="15" t="s">
        <v>15</v>
      </c>
      <c r="B18" s="21">
        <f>ROUND((B9*14800),-3)</f>
        <v>58000</v>
      </c>
      <c r="C18" s="21">
        <f>ROUND((C9*16300),-3)</f>
        <v>51000</v>
      </c>
      <c r="D18" s="21">
        <f t="shared" si="0"/>
        <v>-7000</v>
      </c>
      <c r="E18" s="10"/>
      <c r="F18" s="10"/>
      <c r="G18" s="17"/>
      <c r="H18" s="17"/>
      <c r="I18" s="17"/>
      <c r="J18" s="17"/>
    </row>
    <row r="19" spans="1:10" s="7" customFormat="1" ht="18.75" customHeight="1" x14ac:dyDescent="0.2">
      <c r="A19" s="15" t="s">
        <v>16</v>
      </c>
      <c r="B19" s="21">
        <f>ROUND((B10*310000),-3)</f>
        <v>1209000</v>
      </c>
      <c r="C19" s="21">
        <f>ROUND((C10*508000),-3)</f>
        <v>1575000</v>
      </c>
      <c r="D19" s="21">
        <f t="shared" si="0"/>
        <v>366000</v>
      </c>
      <c r="E19" s="10"/>
      <c r="F19" s="10"/>
      <c r="G19" s="17"/>
      <c r="H19" s="17"/>
      <c r="I19" s="17"/>
      <c r="J19" s="17"/>
    </row>
    <row r="20" spans="1:10" s="5" customFormat="1" ht="12" customHeight="1" x14ac:dyDescent="0.2">
      <c r="D20" s="13"/>
      <c r="E20" s="8"/>
      <c r="F20" s="8"/>
    </row>
    <row r="21" spans="1:10" s="5" customFormat="1" ht="14.25" x14ac:dyDescent="0.2">
      <c r="A21" s="14" t="s">
        <v>11</v>
      </c>
      <c r="D21" s="13"/>
      <c r="E21" s="8"/>
      <c r="F21" s="8"/>
    </row>
    <row r="22" spans="1:10" s="5" customFormat="1" ht="12" customHeight="1" x14ac:dyDescent="0.2">
      <c r="D22" s="13"/>
      <c r="E22" s="8"/>
      <c r="F22" s="8"/>
    </row>
    <row r="23" spans="1:10" s="5" customFormat="1" ht="14.25" x14ac:dyDescent="0.2">
      <c r="A23" s="37" t="s">
        <v>21</v>
      </c>
      <c r="D23" s="13"/>
      <c r="E23" s="8"/>
      <c r="F23" s="8"/>
    </row>
    <row r="24" spans="1:10" s="5" customFormat="1" ht="21" customHeight="1" x14ac:dyDescent="0.2">
      <c r="A24" s="28" t="s">
        <v>22</v>
      </c>
      <c r="B24" s="28"/>
      <c r="C24" s="28"/>
      <c r="D24" s="28"/>
      <c r="E24" s="28"/>
      <c r="F24" s="28"/>
    </row>
    <row r="25" spans="1:10" s="5" customFormat="1" ht="8.25" customHeight="1" x14ac:dyDescent="0.2">
      <c r="D25" s="13"/>
      <c r="E25" s="8"/>
      <c r="F25" s="8"/>
    </row>
    <row r="26" spans="1:10" s="5" customFormat="1" ht="8.25" hidden="1" customHeight="1" x14ac:dyDescent="0.2">
      <c r="D26" s="13"/>
      <c r="E26" s="8"/>
      <c r="F26" s="8"/>
    </row>
    <row r="27" spans="1:10" s="5" customFormat="1" ht="8.25" hidden="1" customHeight="1" x14ac:dyDescent="0.2">
      <c r="D27" s="13"/>
      <c r="E27" s="8"/>
      <c r="F27" s="8"/>
    </row>
    <row r="28" spans="1:10" s="5" customFormat="1" ht="8.25" hidden="1" customHeight="1" x14ac:dyDescent="0.2">
      <c r="D28" s="13"/>
      <c r="E28" s="8"/>
      <c r="F28" s="8"/>
    </row>
    <row r="29" spans="1:10" s="5" customFormat="1" ht="8.25" hidden="1" customHeight="1" x14ac:dyDescent="0.2">
      <c r="D29" s="13"/>
      <c r="E29" s="8"/>
      <c r="F29" s="8"/>
    </row>
    <row r="30" spans="1:10" s="5" customFormat="1" ht="8.25" hidden="1" customHeight="1" x14ac:dyDescent="0.2">
      <c r="D30" s="13"/>
      <c r="E30" s="8"/>
      <c r="F30" s="8"/>
    </row>
    <row r="31" spans="1:10" s="5" customFormat="1" ht="8.25" hidden="1" customHeight="1" x14ac:dyDescent="0.2">
      <c r="D31" s="13"/>
      <c r="E31" s="8"/>
      <c r="F31" s="8"/>
    </row>
    <row r="32" spans="1:10" s="5" customFormat="1" ht="8.25" hidden="1" customHeight="1" x14ac:dyDescent="0.2">
      <c r="D32" s="13"/>
      <c r="E32" s="8"/>
      <c r="F32" s="8"/>
    </row>
    <row r="33" spans="4:6" s="5" customFormat="1" ht="8.25" hidden="1" customHeight="1" x14ac:dyDescent="0.2">
      <c r="D33" s="13"/>
      <c r="E33" s="8"/>
      <c r="F33" s="8"/>
    </row>
  </sheetData>
  <sheetProtection algorithmName="SHA-512" hashValue="XJYo1FOosInD3eQRd4Dt71wE8O65zaFljJ2e5hXc6YsBuxwjjOrjhTlie+tOaYmU4fFYAWlEP25PxfidsyFPvA==" saltValue="4I3RBAjf2ttbLVaODmTKhg==" spinCount="100000" sheet="1" objects="1" scenarios="1"/>
  <mergeCells count="10">
    <mergeCell ref="A24:F24"/>
    <mergeCell ref="E15:F15"/>
    <mergeCell ref="E16:F16"/>
    <mergeCell ref="A3:F3"/>
    <mergeCell ref="A1:G1"/>
    <mergeCell ref="E8:F8"/>
    <mergeCell ref="E9:F9"/>
    <mergeCell ref="E10:F10"/>
    <mergeCell ref="E12:F12"/>
    <mergeCell ref="A5:F6"/>
  </mergeCells>
  <hyperlinks>
    <hyperlink ref="E13" location="'Messbescheid bis 2024'!A1" display="dem Grundsteuermess-bescheid bis 2024 bzw. "/>
    <hyperlink ref="F13" location="'Messbescheid ab 2025'!A1" display="dem Grundsteuermess-bescheid ab 2025"/>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activeCell="B1" sqref="B1"/>
    </sheetView>
  </sheetViews>
  <sheetFormatPr baseColWidth="10" defaultColWidth="0" defaultRowHeight="14.25" zeroHeight="1" x14ac:dyDescent="0.2"/>
  <cols>
    <col min="1" max="8" width="11" style="5" customWidth="1"/>
    <col min="9" max="16384" width="11" style="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sheetData>
  <sheetProtection algorithmName="SHA-512" hashValue="noch+j//41+/J6KBtvIDPTf5NLBBi+1W0JbRhosC2KN9jPIqdSN5jzsJdAb5Z7DVnpyeatJ828fTVuchijSEqQ==" saltValue="qy3Jssm/tddLAwkHWxQc/w==" spinCount="100000"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heetViews>
  <sheetFormatPr baseColWidth="10" defaultColWidth="0" defaultRowHeight="14.25" zeroHeight="1" x14ac:dyDescent="0.2"/>
  <cols>
    <col min="1" max="8" width="11" style="5" customWidth="1"/>
    <col min="9" max="16384" width="11" style="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sheetData>
  <sheetProtection algorithmName="SHA-512" hashValue="HrpY3Bus/G8/gzoCmPDG7QvmkNfI5W6Z0Y9DsGwalFwda7hULO4Dt6cLg+QdQoFe7KP/gfCmY0MOiqefXTnRtg==" saltValue="UaQuCmZbVDEufOFIUfq11Q==" spinCount="100000"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Berechnungstool Grundsteuer</vt:lpstr>
      <vt:lpstr>Messbescheid bis 2024</vt:lpstr>
      <vt:lpstr>Messbescheid ab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Wittmann - Stadt Viechtach</dc:creator>
  <cp:lastModifiedBy>Matthias Wittmann - Stadt Viechtach</cp:lastModifiedBy>
  <dcterms:created xsi:type="dcterms:W3CDTF">2024-10-31T10:55:08Z</dcterms:created>
  <dcterms:modified xsi:type="dcterms:W3CDTF">2024-11-02T09:48:05Z</dcterms:modified>
</cp:coreProperties>
</file>